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1710" activeTab="0"/>
  </bookViews>
  <sheets>
    <sheet name="Pequannock Township" sheetId="1" r:id="rId1"/>
  </sheets>
  <definedNames>
    <definedName name="_xlnm.Print_Area" localSheetId="0">'Pequannock Township'!$A$1:$I$31</definedName>
  </definedNames>
  <calcPr fullCalcOnLoad="1"/>
</workbook>
</file>

<file path=xl/sharedStrings.xml><?xml version="1.0" encoding="utf-8"?>
<sst xmlns="http://schemas.openxmlformats.org/spreadsheetml/2006/main" count="43" uniqueCount="42">
  <si>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</si>
  <si>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</si>
  <si>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</si>
  <si>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</si>
  <si>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</si>
  <si>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</si>
  <si>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</si>
  <si>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</si>
  <si>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</si>
  <si>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</si>
  <si>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</si>
  <si>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</si>
  <si>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</si>
  <si>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</si>
  <si>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</si>
  <si>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</si>
  <si>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</si>
  <si>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</si>
  <si>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</si>
  <si>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</si>
  <si>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</si>
  <si>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</si>
  <si>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</si>
  <si>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</si>
  <si>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</si>
  <si>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</si>
  <si>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</si>
  <si>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</t>
  </si>
  <si>
    <t>(4) Calculate Box F = Box A x Box D.</t>
  </si>
  <si>
    <t>(5) Calculate Box G = Box B x Box E.</t>
  </si>
  <si>
    <t>(6) Calculate Box H = Box G - Box F</t>
  </si>
  <si>
    <t>THIS WORKSHEET CAN ALSO BE FOUND ONLINE, www.asinj.com (at the Pompton Lakes revaluation page)</t>
  </si>
  <si>
    <t>2022 Assessment</t>
  </si>
  <si>
    <t>Proposed 2023 Assessment</t>
  </si>
  <si>
    <t>2022 Tax Rate</t>
  </si>
  <si>
    <t>Estimated Adjusted 2022Tax Rate</t>
  </si>
  <si>
    <t>2022 Tax ( = A x D )</t>
  </si>
  <si>
    <r>
      <t>Estimated Adjusted 2022 Tax*</t>
    </r>
    <r>
      <rPr>
        <sz val="10"/>
        <rFont val="Arial"/>
        <family val="2"/>
      </rPr>
      <t xml:space="preserve"> ( = B x E )</t>
    </r>
  </si>
  <si>
    <t>*adjusted tax amount and difference is based on the 2022 budget</t>
  </si>
  <si>
    <t>TOWNSHIP OF PEQUANNOCK</t>
  </si>
  <si>
    <r>
      <t>Reassessment Ratio</t>
    </r>
    <r>
      <rPr>
        <sz val="10"/>
        <rFont val="Arial"/>
        <family val="0"/>
      </rPr>
      <t xml:space="preserve"> ( = B </t>
    </r>
    <r>
      <rPr>
        <sz val="10"/>
        <rFont val="Symbol"/>
        <family val="1"/>
      </rPr>
      <t xml:space="preserve">¸ </t>
    </r>
    <r>
      <rPr>
        <sz val="10"/>
        <rFont val="Arial"/>
        <family val="0"/>
      </rPr>
      <t>A )</t>
    </r>
  </si>
  <si>
    <t>2023 Reassessment - Estimated Tax Impact Worksheet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</si>
</sst>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0.000%"/>
    <numFmt numFmtId="167" formatCode="&quot;$&quot;#,##0.000"/>
  </numFmts>
  <fonts count="43">
    <font>
      <sz val="10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65" fontId="0" fillId="33" borderId="15" xfId="0" applyNumberFormat="1" applyFont="1" applyFill="1" applyBorder="1" applyAlignment="1">
      <alignment vertical="center"/>
    </xf>
    <xf numFmtId="164" fontId="0" fillId="33" borderId="15" xfId="0" applyNumberFormat="1" applyFont="1" applyFill="1" applyBorder="1" applyAlignment="1">
      <alignment vertical="center"/>
    </xf>
    <xf numFmtId="164" fontId="4" fillId="33" borderId="15" xfId="0" applyNumberFormat="1" applyFont="1" applyFill="1" applyBorder="1" applyAlignment="1">
      <alignment vertical="center"/>
    </xf>
    <xf numFmtId="164" fontId="2" fillId="33" borderId="15" xfId="0" applyNumberFormat="1" applyFont="1" applyFill="1" applyBorder="1" applyAlignment="1">
      <alignment vertical="center"/>
    </xf>
    <xf numFmtId="164" fontId="2" fillId="33" borderId="15" xfId="0" applyNumberFormat="1" applyFont="1" applyFill="1" applyBorder="1" applyAlignment="1" applyProtection="1">
      <alignment horizontal="right" vertical="center"/>
      <protection locked="0"/>
    </xf>
    <xf numFmtId="165" fontId="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selection activeCell="H30" sqref="H30"/>
    </sheetView>
  </sheetViews>
  <sheetFormatPr defaultColWidth="9.140625" defaultRowHeight="12.75"/>
  <cols>
    <col min="1" max="1" width="2.57421875" style="1" customWidth="1"/>
    <col min="2" max="2" width="29.00390625" style="2" customWidth="1"/>
    <col min="3" max="3" width="14.57421875" style="3" customWidth="1"/>
    <col min="4" max="4" width="2.57421875" style="3" customWidth="1"/>
    <col min="5" max="6" width="12.57421875" style="3" customWidth="1"/>
    <col min="7" max="7" width="2.57421875" style="3" customWidth="1"/>
    <col min="8" max="8" width="12.57421875" style="3" customWidth="1"/>
    <col min="9" max="9" width="14.00390625" style="6" customWidth="1"/>
    <col min="10" max="16384" width="9.140625" style="3" customWidth="1"/>
  </cols>
  <sheetData>
    <row r="1" spans="1:9" s="11" customFormat="1" ht="15.75" customHeight="1">
      <c r="A1" s="41" t="s">
        <v>39</v>
      </c>
      <c r="B1" s="41"/>
      <c r="C1" s="41"/>
      <c r="D1" s="41"/>
      <c r="E1" s="41"/>
      <c r="F1" s="41"/>
      <c r="G1" s="41"/>
      <c r="H1" s="41"/>
      <c r="I1" s="41"/>
    </row>
    <row r="2" spans="1:9" s="11" customFormat="1" ht="15.75" customHeight="1">
      <c r="A2" s="41" t="s">
        <v>41</v>
      </c>
      <c r="B2" s="41"/>
      <c r="C2" s="41"/>
      <c r="D2" s="41"/>
      <c r="E2" s="41"/>
      <c r="F2" s="41"/>
      <c r="G2" s="41"/>
      <c r="H2" s="41"/>
      <c r="I2" s="41"/>
    </row>
    <row r="3" spans="1:8" ht="15.75" customHeight="1">
      <c r="A3" s="5"/>
      <c r="B3" s="5"/>
      <c r="C3" s="5"/>
      <c r="D3" s="5"/>
      <c r="E3" s="5"/>
      <c r="F3" s="5"/>
      <c r="G3" s="5"/>
      <c r="H3" s="5"/>
    </row>
    <row r="4" spans="1:9" s="11" customFormat="1" ht="7.5" customHeight="1">
      <c r="A4" s="28"/>
      <c r="B4" s="8"/>
      <c r="C4" s="8"/>
      <c r="D4" s="8"/>
      <c r="E4" s="8"/>
      <c r="F4" s="8"/>
      <c r="G4" s="8"/>
      <c r="H4" s="8"/>
      <c r="I4" s="36"/>
    </row>
    <row r="5" spans="1:9" s="11" customFormat="1" ht="15" customHeight="1">
      <c r="A5" s="26"/>
      <c r="B5" s="39" t="s">
        <v>26</v>
      </c>
      <c r="C5" s="9"/>
      <c r="D5" s="9"/>
      <c r="E5" s="9"/>
      <c r="F5" s="9"/>
      <c r="G5" s="9"/>
      <c r="H5" s="9"/>
      <c r="I5" s="37"/>
    </row>
    <row r="6" spans="1:9" s="11" customFormat="1" ht="15" customHeight="1">
      <c r="A6" s="26"/>
      <c r="B6" s="9" t="s">
        <v>19</v>
      </c>
      <c r="C6" s="9"/>
      <c r="D6" s="9"/>
      <c r="F6" s="9"/>
      <c r="G6" s="9"/>
      <c r="H6" s="9"/>
      <c r="I6" s="37"/>
    </row>
    <row r="7" spans="1:9" s="11" customFormat="1" ht="15" customHeight="1">
      <c r="A7" s="26"/>
      <c r="B7" s="9" t="s">
        <v>20</v>
      </c>
      <c r="C7" s="9"/>
      <c r="D7" s="9"/>
      <c r="F7" s="9"/>
      <c r="G7" s="9"/>
      <c r="H7" s="9"/>
      <c r="I7" s="37"/>
    </row>
    <row r="8" spans="1:9" s="11" customFormat="1" ht="15" customHeight="1">
      <c r="A8" s="26"/>
      <c r="B8" s="9" t="s">
        <v>21</v>
      </c>
      <c r="C8" s="9"/>
      <c r="D8" s="9"/>
      <c r="F8" s="9"/>
      <c r="G8" s="9"/>
      <c r="H8" s="9"/>
      <c r="I8" s="37"/>
    </row>
    <row r="9" spans="1:9" s="11" customFormat="1" ht="15" customHeight="1">
      <c r="A9" s="26"/>
      <c r="B9" s="9" t="s">
        <v>28</v>
      </c>
      <c r="C9" s="9"/>
      <c r="D9" s="9"/>
      <c r="E9" s="9"/>
      <c r="F9" s="9"/>
      <c r="G9" s="9"/>
      <c r="H9" s="9"/>
      <c r="I9" s="37"/>
    </row>
    <row r="10" spans="1:9" s="11" customFormat="1" ht="15" customHeight="1">
      <c r="A10" s="26"/>
      <c r="B10" s="9" t="s">
        <v>29</v>
      </c>
      <c r="C10" s="9"/>
      <c r="D10" s="9"/>
      <c r="E10" s="9"/>
      <c r="F10" s="9"/>
      <c r="G10" s="9"/>
      <c r="H10" s="9"/>
      <c r="I10" s="37"/>
    </row>
    <row r="11" spans="1:9" s="11" customFormat="1" ht="15" customHeight="1">
      <c r="A11" s="26"/>
      <c r="B11" s="9" t="s">
        <v>30</v>
      </c>
      <c r="C11" s="9"/>
      <c r="D11" s="9"/>
      <c r="E11" s="9"/>
      <c r="F11" s="9"/>
      <c r="G11" s="9"/>
      <c r="H11" s="9"/>
      <c r="I11" s="37"/>
    </row>
    <row r="12" spans="1:9" s="11" customFormat="1" ht="7.5" customHeight="1">
      <c r="A12" s="27"/>
      <c r="B12" s="12"/>
      <c r="C12" s="12"/>
      <c r="D12" s="12"/>
      <c r="E12" s="12"/>
      <c r="F12" s="12"/>
      <c r="G12" s="12"/>
      <c r="H12" s="12"/>
      <c r="I12" s="38"/>
    </row>
    <row r="13" spans="1:9" s="11" customFormat="1" ht="15" customHeight="1">
      <c r="A13" s="13"/>
      <c r="B13" s="13"/>
      <c r="C13" s="13"/>
      <c r="D13" s="13"/>
      <c r="E13" s="13"/>
      <c r="F13" s="13"/>
      <c r="G13" s="13"/>
      <c r="H13" s="13"/>
      <c r="I13" s="10"/>
    </row>
    <row r="14" spans="3:9" s="14" customFormat="1" ht="15" customHeight="1">
      <c r="C14" s="14" t="s">
        <v>8</v>
      </c>
      <c r="D14" s="15"/>
      <c r="E14" s="40" t="str">
        <f>"---------- Examples ----------"</f>
        <v>---------- Examples ----------</v>
      </c>
      <c r="F14" s="40"/>
      <c r="G14" s="15"/>
      <c r="H14" s="14" t="s">
        <v>12</v>
      </c>
      <c r="I14" s="16"/>
    </row>
    <row r="15" spans="3:9" s="14" customFormat="1" ht="15" customHeight="1">
      <c r="C15" s="17" t="s">
        <v>9</v>
      </c>
      <c r="D15" s="18"/>
      <c r="E15" s="17" t="s">
        <v>10</v>
      </c>
      <c r="F15" s="17" t="s">
        <v>11</v>
      </c>
      <c r="G15" s="18"/>
      <c r="H15" s="17" t="s">
        <v>13</v>
      </c>
      <c r="I15" s="16"/>
    </row>
    <row r="16" spans="1:9" s="11" customFormat="1" ht="15" customHeight="1" thickBot="1">
      <c r="A16" s="19"/>
      <c r="B16" s="20"/>
      <c r="I16" s="10"/>
    </row>
    <row r="17" spans="1:9" s="11" customFormat="1" ht="15" customHeight="1" thickBot="1">
      <c r="A17" s="19" t="s">
        <v>2</v>
      </c>
      <c r="B17" s="25" t="s">
        <v>32</v>
      </c>
      <c r="C17" s="21">
        <v>2369974700</v>
      </c>
      <c r="E17" s="22">
        <v>275800</v>
      </c>
      <c r="F17" s="22">
        <v>685400</v>
      </c>
      <c r="H17" s="33" t="s">
        <v>27</v>
      </c>
      <c r="I17" s="10" t="s">
        <v>14</v>
      </c>
    </row>
    <row r="18" spans="1:9" s="11" customFormat="1" ht="15" customHeight="1" thickBot="1">
      <c r="A18" s="19" t="s">
        <v>1</v>
      </c>
      <c r="B18" s="25" t="s">
        <v>33</v>
      </c>
      <c r="C18" s="21">
        <v>3354121400</v>
      </c>
      <c r="E18" s="22">
        <v>425600</v>
      </c>
      <c r="F18" s="22">
        <v>924700</v>
      </c>
      <c r="H18" s="33" t="s">
        <v>27</v>
      </c>
      <c r="I18" s="10" t="s">
        <v>15</v>
      </c>
    </row>
    <row r="19" spans="1:9" s="11" customFormat="1" ht="15" customHeight="1" thickBot="1">
      <c r="A19" s="19"/>
      <c r="B19" s="20"/>
      <c r="C19" s="21"/>
      <c r="E19" s="22"/>
      <c r="F19" s="22"/>
      <c r="H19" s="22"/>
      <c r="I19" s="10"/>
    </row>
    <row r="20" spans="1:9" s="11" customFormat="1" ht="15" customHeight="1" thickBot="1">
      <c r="A20" s="19" t="s">
        <v>0</v>
      </c>
      <c r="B20" s="25" t="s">
        <v>40</v>
      </c>
      <c r="C20" s="34">
        <f>C18/C17</f>
        <v>1.4152562050556912</v>
      </c>
      <c r="D20" s="35"/>
      <c r="E20" s="34">
        <f>E18/E17</f>
        <v>1.5431472081218274</v>
      </c>
      <c r="F20" s="34">
        <f>F18/F17</f>
        <v>1.3491391887948643</v>
      </c>
      <c r="H20" s="29">
        <f>IF(ISERROR((H18/H17 IF(H18&gt;0,H17," "))),"",(H18/H17 IF(H18&gt;0,H17," ")))</f>
      </c>
      <c r="I20" s="10" t="s">
        <v>16</v>
      </c>
    </row>
    <row r="21" spans="1:9" s="11" customFormat="1" ht="15" customHeight="1">
      <c r="A21" s="19"/>
      <c r="B21" s="20"/>
      <c r="I21" s="10"/>
    </row>
    <row r="22" spans="1:9" s="11" customFormat="1" ht="15" customHeight="1">
      <c r="A22" s="19" t="s">
        <v>3</v>
      </c>
      <c r="B22" s="25" t="s">
        <v>34</v>
      </c>
      <c r="C22" s="23"/>
      <c r="E22" s="23">
        <v>0.02545</v>
      </c>
      <c r="F22" s="23">
        <v>0.02545</v>
      </c>
      <c r="H22" s="23">
        <v>0.02545</v>
      </c>
      <c r="I22" s="10" t="s">
        <v>24</v>
      </c>
    </row>
    <row r="23" spans="1:9" s="11" customFormat="1" ht="15" customHeight="1">
      <c r="A23" s="19" t="s">
        <v>4</v>
      </c>
      <c r="B23" s="25" t="s">
        <v>35</v>
      </c>
      <c r="C23" s="23"/>
      <c r="E23" s="23">
        <v>0.01798</v>
      </c>
      <c r="F23" s="23">
        <v>0.01798</v>
      </c>
      <c r="H23" s="23">
        <v>0.01798</v>
      </c>
      <c r="I23" s="10" t="s">
        <v>25</v>
      </c>
    </row>
    <row r="24" spans="1:9" s="11" customFormat="1" ht="15" customHeight="1" thickBot="1">
      <c r="A24" s="19"/>
      <c r="B24" s="20"/>
      <c r="I24" s="10"/>
    </row>
    <row r="25" spans="1:9" s="11" customFormat="1" ht="15" customHeight="1" thickBot="1">
      <c r="A25" s="19" t="s">
        <v>5</v>
      </c>
      <c r="B25" s="25" t="s">
        <v>36</v>
      </c>
      <c r="C25" s="22"/>
      <c r="E25" s="22">
        <f>E17*E22</f>
        <v>7019.11</v>
      </c>
      <c r="F25" s="22">
        <f>F17*F22</f>
        <v>17443.43</v>
      </c>
      <c r="H25" s="30">
        <f>IF(ISERROR((H17*H22)),"",(H17*H22))</f>
      </c>
      <c r="I25" s="10" t="s">
        <v>17</v>
      </c>
    </row>
    <row r="26" spans="1:9" s="11" customFormat="1" ht="15" customHeight="1" thickBot="1">
      <c r="A26" s="19" t="s">
        <v>6</v>
      </c>
      <c r="B26" s="25" t="s">
        <v>37</v>
      </c>
      <c r="C26" s="22"/>
      <c r="E26" s="24">
        <f>E18*E23</f>
        <v>7652.288</v>
      </c>
      <c r="F26" s="24">
        <f>F18*F23</f>
        <v>16626.106</v>
      </c>
      <c r="H26" s="31">
        <f>IF(ISERROR((H18*H23)),"",(H18*H23))</f>
      </c>
      <c r="I26" s="10" t="s">
        <v>18</v>
      </c>
    </row>
    <row r="27" spans="1:9" s="11" customFormat="1" ht="15" customHeight="1" thickBot="1">
      <c r="A27" s="19" t="s">
        <v>7</v>
      </c>
      <c r="B27" s="20" t="s">
        <v>22</v>
      </c>
      <c r="C27" s="22"/>
      <c r="D27" s="25"/>
      <c r="E27" s="21">
        <f>E26-E25</f>
        <v>633.1779999999999</v>
      </c>
      <c r="F27" s="21">
        <f>F26-F25</f>
        <v>-817.3240000000005</v>
      </c>
      <c r="G27" s="25"/>
      <c r="H27" s="32">
        <f>IF(ISERROR((H26-H25)),"",(H26-H25))</f>
      </c>
      <c r="I27" s="10" t="s">
        <v>23</v>
      </c>
    </row>
    <row r="28" spans="1:9" s="11" customFormat="1" ht="15" customHeight="1">
      <c r="A28" s="19"/>
      <c r="B28" s="20"/>
      <c r="I28" s="10"/>
    </row>
    <row r="29" spans="1:9" s="4" customFormat="1" ht="12.75">
      <c r="A29" s="7"/>
      <c r="B29" s="25" t="s">
        <v>38</v>
      </c>
      <c r="I29" s="6"/>
    </row>
    <row r="31" spans="1:9" ht="12.75" hidden="1">
      <c r="A31" s="42" t="s">
        <v>31</v>
      </c>
      <c r="B31" s="42"/>
      <c r="C31" s="42"/>
      <c r="D31" s="42"/>
      <c r="E31" s="42"/>
      <c r="F31" s="42"/>
      <c r="G31" s="42"/>
      <c r="H31" s="42"/>
      <c r="I31" s="42"/>
    </row>
  </sheetData>
  <sheetProtection password="914D" sheet="1"/>
  <protectedRanges>
    <protectedRange sqref="H17:H18" name="Range1"/>
  </protectedRanges>
  <mergeCells count="4">
    <mergeCell ref="E14:F14"/>
    <mergeCell ref="A1:I1"/>
    <mergeCell ref="A2:I2"/>
    <mergeCell ref="A31:I31"/>
  </mergeCells>
  <printOptions horizontalCentered="1"/>
  <pageMargins left="0.75" right="0.75" top="1" bottom="1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Jason</cp:lastModifiedBy>
  <cp:lastPrinted>2023-01-09T03:31:04Z</cp:lastPrinted>
  <dcterms:created xsi:type="dcterms:W3CDTF">2007-11-05T00:18:41Z</dcterms:created>
  <dcterms:modified xsi:type="dcterms:W3CDTF">2023-01-09T03:32:32Z</dcterms:modified>
  <cp:category/>
  <cp:version/>
  <cp:contentType/>
  <cp:contentStatus/>
</cp:coreProperties>
</file>